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3030" tabRatio="398" activeTab="1"/>
  </bookViews>
  <sheets>
    <sheet name="PSR, mis corso e aiuti stato" sheetId="1" r:id="rId1"/>
    <sheet name="PSR e mis corso" sheetId="2" r:id="rId2"/>
  </sheets>
  <externalReferences>
    <externalReference r:id="rId5"/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<sst xmlns="http://schemas.openxmlformats.org/spreadsheetml/2006/main" count="50" uniqueCount="18">
  <si>
    <t>SPESA TOTALE</t>
  </si>
  <si>
    <t>FINANZIAMENTO PUBBLICO</t>
  </si>
  <si>
    <t>PRIVATI</t>
  </si>
  <si>
    <t xml:space="preserve">UE </t>
  </si>
  <si>
    <t>STATO</t>
  </si>
  <si>
    <t>PROVINCIA AUTONOMA DI BOLZANO</t>
  </si>
  <si>
    <t>MEURO</t>
  </si>
  <si>
    <t>%</t>
  </si>
  <si>
    <t>anno 2000</t>
  </si>
  <si>
    <t>anno 2001</t>
  </si>
  <si>
    <t>anno 2002</t>
  </si>
  <si>
    <t>anno 2003</t>
  </si>
  <si>
    <t>anno 2004</t>
  </si>
  <si>
    <t>anno 2005</t>
  </si>
  <si>
    <t>anno 2006</t>
  </si>
  <si>
    <t>TOTALE</t>
  </si>
  <si>
    <t>Piano finanziario globale del PSR 2000/2006, comprensivo anche delle misure in corso [Reg. (CEE) n.2078/92 + Reg. (CEE) n.2080/92] che gravano sul bilancio UE 2000-2006</t>
  </si>
  <si>
    <t>Piano finanziario globale del PSR 2000/2006, comprensivo della dotazione finanziaria delle nuove misure, di quella delle misure in corso [Reg. (CEE) n.2078/92 + Reg. (CEE) n.2080/92] che gravano sul bilancio UE 2000-2006 e di quella relativa agli aiuti di stato</t>
  </si>
</sst>
</file>

<file path=xl/styles.xml><?xml version="1.0" encoding="utf-8"?>
<styleSheet xmlns="http://schemas.openxmlformats.org/spreadsheetml/2006/main">
  <numFmts count="17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.000000000"/>
    <numFmt numFmtId="165" formatCode="0.0000000000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0.0"/>
  </numFmts>
  <fonts count="4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gray0625"/>
    </fill>
  </fills>
  <borders count="14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ont="1" applyAlignment="1">
      <alignment wrapText="1"/>
    </xf>
    <xf numFmtId="0" fontId="2" fillId="0" borderId="1" xfId="0" applyFont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0" fillId="2" borderId="4" xfId="0" applyFont="1" applyFill="1" applyBorder="1" applyAlignment="1">
      <alignment wrapText="1"/>
    </xf>
    <xf numFmtId="0" fontId="0" fillId="2" borderId="2" xfId="0" applyFont="1" applyFill="1" applyBorder="1" applyAlignment="1">
      <alignment wrapText="1"/>
    </xf>
    <xf numFmtId="0" fontId="0" fillId="2" borderId="3" xfId="0" applyFont="1" applyFill="1" applyBorder="1" applyAlignment="1">
      <alignment wrapText="1"/>
    </xf>
    <xf numFmtId="0" fontId="3" fillId="0" borderId="4" xfId="0" applyFont="1" applyBorder="1" applyAlignment="1">
      <alignment wrapText="1"/>
    </xf>
    <xf numFmtId="0" fontId="0" fillId="2" borderId="5" xfId="0" applyFont="1" applyFill="1" applyBorder="1" applyAlignment="1">
      <alignment wrapText="1"/>
    </xf>
    <xf numFmtId="0" fontId="0" fillId="2" borderId="6" xfId="0" applyFont="1" applyFill="1" applyBorder="1" applyAlignment="1">
      <alignment wrapText="1"/>
    </xf>
    <xf numFmtId="0" fontId="0" fillId="2" borderId="7" xfId="0" applyFont="1" applyFill="1" applyBorder="1" applyAlignment="1">
      <alignment wrapText="1"/>
    </xf>
    <xf numFmtId="0" fontId="1" fillId="0" borderId="5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1" fillId="0" borderId="7" xfId="0" applyFont="1" applyBorder="1" applyAlignment="1">
      <alignment wrapText="1"/>
    </xf>
    <xf numFmtId="0" fontId="1" fillId="0" borderId="0" xfId="0" applyFont="1" applyAlignment="1">
      <alignment wrapText="1"/>
    </xf>
    <xf numFmtId="171" fontId="0" fillId="0" borderId="2" xfId="0" applyNumberFormat="1" applyFont="1" applyBorder="1" applyAlignment="1">
      <alignment wrapText="1"/>
    </xf>
    <xf numFmtId="172" fontId="0" fillId="0" borderId="2" xfId="0" applyNumberFormat="1" applyFont="1" applyBorder="1" applyAlignment="1">
      <alignment wrapText="1"/>
    </xf>
    <xf numFmtId="172" fontId="0" fillId="0" borderId="3" xfId="0" applyNumberFormat="1" applyFont="1" applyBorder="1" applyAlignment="1">
      <alignment wrapText="1"/>
    </xf>
    <xf numFmtId="172" fontId="1" fillId="0" borderId="8" xfId="0" applyNumberFormat="1" applyFont="1" applyBorder="1" applyAlignment="1">
      <alignment wrapText="1"/>
    </xf>
    <xf numFmtId="171" fontId="1" fillId="0" borderId="9" xfId="0" applyNumberFormat="1" applyFont="1" applyBorder="1" applyAlignment="1">
      <alignment wrapText="1"/>
    </xf>
    <xf numFmtId="172" fontId="1" fillId="0" borderId="9" xfId="0" applyNumberFormat="1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0" fillId="0" borderId="11" xfId="0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3" borderId="0" xfId="0" applyFont="1" applyFill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0" fillId="0" borderId="2" xfId="0" applyFont="1" applyBorder="1" applyAlignment="1">
      <alignment wrapText="1"/>
    </xf>
    <xf numFmtId="0" fontId="2" fillId="0" borderId="13" xfId="0" applyFont="1" applyBorder="1" applyAlignment="1">
      <alignment horizontal="center" wrapText="1"/>
    </xf>
    <xf numFmtId="0" fontId="0" fillId="0" borderId="3" xfId="0" applyFont="1" applyBorder="1" applyAlignment="1">
      <alignment wrapText="1"/>
    </xf>
    <xf numFmtId="0" fontId="2" fillId="0" borderId="2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PSR%202000-2006\PROGRAMMA%20definitivo\piano%20finanziario\tabelle%20definitive%20dopo%20STAR%2013%20luglio%202000\tabelle_finanziarie_5_29_03_200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PSR%202000-2006\PROGRAMMA%20definitivo\piano%20finanziario\tabelle%20definitive%20dopo%20STAR%2013%20luglio%202000\misure%20in%20corso%202078%20e%20208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PSR%202000-2006\PROGRAMMA%20definitivo\piano%20finanziario\tabelle%20definitive%20dopo%20STAR%2013%20luglio%202000\top_up_2078_9e5_terza%20version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) generale"/>
      <sheetName val="1bis) per misura"/>
      <sheetName val="2) asse 1"/>
      <sheetName val="2)bis mis.s-assi"/>
      <sheetName val="3) asse 2"/>
      <sheetName val="3)bis mis.-asse2"/>
      <sheetName val="4) asse 3"/>
      <sheetName val="4)bis mis.-asse3"/>
      <sheetName val="5) sottoasse 1"/>
      <sheetName val="6) sottoasse 2"/>
      <sheetName val="7) sottoasse 3"/>
      <sheetName val="8) misura 1"/>
      <sheetName val="9) misura 2"/>
      <sheetName val="10) misura 3"/>
      <sheetName val="11) misura 4"/>
      <sheetName val=" 12) misura 5 - I"/>
      <sheetName val="12bis 5 - I A"/>
      <sheetName val="12ter 5 - I B"/>
      <sheetName val="13) misura 6"/>
      <sheetName val="14) misura 5 - II"/>
      <sheetName val="14bis 5 - II a"/>
      <sheetName val="14 ter 5 - II b"/>
      <sheetName val="15) misura 7"/>
      <sheetName val="16) misura 8"/>
      <sheetName val="17) misura 9"/>
      <sheetName val="18) misura 10"/>
      <sheetName val="19) misura 11"/>
      <sheetName val="20) misura 12"/>
      <sheetName val="21) misura 13"/>
      <sheetName val="22) misura 14"/>
      <sheetName val="23) misura 15A"/>
      <sheetName val="24) misura 15B"/>
      <sheetName val="24bis 15B 1"/>
      <sheetName val="24ter 15 B 2"/>
    </sheetNames>
    <sheetDataSet>
      <sheetData sheetId="0">
        <row r="6">
          <cell r="B6">
            <v>0</v>
          </cell>
          <cell r="D6">
            <v>0</v>
          </cell>
          <cell r="F6">
            <v>0</v>
          </cell>
          <cell r="H6">
            <v>0</v>
          </cell>
          <cell r="J6">
            <v>0</v>
          </cell>
        </row>
        <row r="8">
          <cell r="B8">
            <v>34.62622767851002</v>
          </cell>
          <cell r="D8">
            <v>8.090260634063055</v>
          </cell>
          <cell r="F8">
            <v>9.249877879045448</v>
          </cell>
          <cell r="H8">
            <v>2.918519091019478</v>
          </cell>
          <cell r="J8">
            <v>14.367570074382042</v>
          </cell>
        </row>
        <row r="10">
          <cell r="B10">
            <v>35.99883306840534</v>
          </cell>
          <cell r="D10">
            <v>8.6196825901923</v>
          </cell>
          <cell r="F10">
            <v>9.841947376698812</v>
          </cell>
          <cell r="H10">
            <v>3.0599491828709198</v>
          </cell>
          <cell r="J10">
            <v>14.475253918643315</v>
          </cell>
        </row>
        <row r="12">
          <cell r="B12">
            <v>38.466578349942914</v>
          </cell>
          <cell r="D12">
            <v>9.439627258625016</v>
          </cell>
          <cell r="F12">
            <v>10.742232708787315</v>
          </cell>
          <cell r="H12">
            <v>3.246036143051706</v>
          </cell>
          <cell r="J12">
            <v>15.039682239478882</v>
          </cell>
        </row>
        <row r="14">
          <cell r="B14">
            <v>55.81778129547862</v>
          </cell>
          <cell r="D14">
            <v>17.32034292290183</v>
          </cell>
          <cell r="F14">
            <v>18.78126339694146</v>
          </cell>
          <cell r="H14">
            <v>3.47690643797491</v>
          </cell>
          <cell r="J14">
            <v>16.237268537660423</v>
          </cell>
        </row>
        <row r="16">
          <cell r="B16">
            <v>58.08030052820534</v>
          </cell>
          <cell r="D16">
            <v>17.709851843230304</v>
          </cell>
          <cell r="F16">
            <v>19.23836763434401</v>
          </cell>
          <cell r="H16">
            <v>3.671665396861718</v>
          </cell>
          <cell r="J16">
            <v>17.46041565376931</v>
          </cell>
        </row>
        <row r="18">
          <cell r="B18">
            <v>59.96450635668992</v>
          </cell>
          <cell r="D18">
            <v>18.10020742884909</v>
          </cell>
          <cell r="F18">
            <v>19.712400519772558</v>
          </cell>
          <cell r="H18">
            <v>3.880722347759667</v>
          </cell>
          <cell r="J18">
            <v>18.272176060308603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otale misure in corso"/>
      <sheetName val="2078"/>
      <sheetName val="2080"/>
    </sheetNames>
    <sheetDataSet>
      <sheetData sheetId="0">
        <row r="6">
          <cell r="B6">
            <v>31.639999999999997</v>
          </cell>
          <cell r="D6">
            <v>15.819999999999999</v>
          </cell>
          <cell r="F6">
            <v>15.819999999999999</v>
          </cell>
          <cell r="H6">
            <v>0</v>
          </cell>
          <cell r="J6">
            <v>0</v>
          </cell>
        </row>
        <row r="8">
          <cell r="B8">
            <v>16.24</v>
          </cell>
          <cell r="D8">
            <v>8.12</v>
          </cell>
          <cell r="F8">
            <v>8.12</v>
          </cell>
          <cell r="H8">
            <v>0</v>
          </cell>
          <cell r="J8">
            <v>0</v>
          </cell>
        </row>
        <row r="10">
          <cell r="B10">
            <v>15.9</v>
          </cell>
          <cell r="D10">
            <v>7.95</v>
          </cell>
          <cell r="F10">
            <v>7.95</v>
          </cell>
          <cell r="H10">
            <v>0</v>
          </cell>
          <cell r="J10">
            <v>0</v>
          </cell>
        </row>
        <row r="12">
          <cell r="B12">
            <v>15</v>
          </cell>
          <cell r="D12">
            <v>7.5</v>
          </cell>
          <cell r="F12">
            <v>7.5</v>
          </cell>
          <cell r="H12">
            <v>0</v>
          </cell>
          <cell r="J12">
            <v>0</v>
          </cell>
        </row>
        <row r="14">
          <cell r="B14">
            <v>0</v>
          </cell>
          <cell r="D14">
            <v>0</v>
          </cell>
          <cell r="F14">
            <v>0</v>
          </cell>
          <cell r="H14">
            <v>0</v>
          </cell>
          <cell r="J14">
            <v>0</v>
          </cell>
        </row>
        <row r="16">
          <cell r="B16">
            <v>0</v>
          </cell>
          <cell r="D16">
            <v>0</v>
          </cell>
          <cell r="F16">
            <v>0</v>
          </cell>
          <cell r="H16">
            <v>0</v>
          </cell>
          <cell r="J16">
            <v>0</v>
          </cell>
        </row>
        <row r="18">
          <cell r="B18">
            <v>0</v>
          </cell>
          <cell r="D18">
            <v>0</v>
          </cell>
          <cell r="F18">
            <v>0</v>
          </cell>
          <cell r="H18">
            <v>0</v>
          </cell>
          <cell r="J18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enerale"/>
      <sheetName val="misura 2"/>
      <sheetName val="misura 3"/>
      <sheetName val="misura 4"/>
      <sheetName val="misura 7"/>
      <sheetName val="misura 8"/>
      <sheetName val="misura 10"/>
      <sheetName val="misura 11"/>
      <sheetName val="misura 13"/>
      <sheetName val="misura 14"/>
      <sheetName val="misura 15A"/>
      <sheetName val="misura 15B"/>
    </sheetNames>
    <sheetDataSet>
      <sheetData sheetId="0">
        <row r="6">
          <cell r="B6">
            <v>1</v>
          </cell>
          <cell r="D6">
            <v>0</v>
          </cell>
          <cell r="F6">
            <v>0</v>
          </cell>
          <cell r="H6">
            <v>1</v>
          </cell>
          <cell r="J6">
            <v>0</v>
          </cell>
        </row>
        <row r="8">
          <cell r="B8">
            <v>7.569830395613004</v>
          </cell>
          <cell r="D8">
            <v>0</v>
          </cell>
          <cell r="F8">
            <v>0</v>
          </cell>
          <cell r="H8">
            <v>7.388045833333334</v>
          </cell>
          <cell r="J8">
            <v>0.18278456227967102</v>
          </cell>
        </row>
        <row r="10">
          <cell r="B10">
            <v>8.110238433215827</v>
          </cell>
          <cell r="D10">
            <v>0</v>
          </cell>
          <cell r="F10">
            <v>0</v>
          </cell>
          <cell r="H10">
            <v>7.782612833333334</v>
          </cell>
          <cell r="J10">
            <v>0.3266255998824912</v>
          </cell>
        </row>
        <row r="12">
          <cell r="B12">
            <v>7.335986373873874</v>
          </cell>
          <cell r="D12">
            <v>0</v>
          </cell>
          <cell r="F12">
            <v>0</v>
          </cell>
          <cell r="H12">
            <v>6.977565833333334</v>
          </cell>
          <cell r="J12">
            <v>0.35842054054054057</v>
          </cell>
        </row>
        <row r="14">
          <cell r="B14">
            <v>7.386502663533099</v>
          </cell>
          <cell r="D14">
            <v>0</v>
          </cell>
          <cell r="F14">
            <v>0</v>
          </cell>
          <cell r="H14">
            <v>7.019555833333333</v>
          </cell>
          <cell r="J14">
            <v>0.36594683019976504</v>
          </cell>
        </row>
        <row r="16">
          <cell r="B16">
            <v>7.217386917352134</v>
          </cell>
          <cell r="D16">
            <v>0</v>
          </cell>
          <cell r="F16">
            <v>0</v>
          </cell>
          <cell r="H16">
            <v>6.890555833333333</v>
          </cell>
          <cell r="J16">
            <v>0.3258310840188015</v>
          </cell>
        </row>
        <row r="18">
          <cell r="B18">
            <v>7.31451509009009</v>
          </cell>
          <cell r="D18">
            <v>0</v>
          </cell>
          <cell r="F18">
            <v>0</v>
          </cell>
          <cell r="H18">
            <v>6.9706158333333335</v>
          </cell>
          <cell r="J18">
            <v>0.34389925675675664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0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4.8515625" style="1" customWidth="1"/>
    <col min="2" max="2" width="9.140625" style="1" customWidth="1"/>
    <col min="3" max="3" width="8.7109375" style="1" customWidth="1"/>
    <col min="4" max="4" width="8.421875" style="1" customWidth="1"/>
    <col min="5" max="5" width="8.7109375" style="1" customWidth="1"/>
    <col min="6" max="6" width="8.8515625" style="1" customWidth="1"/>
    <col min="7" max="8" width="9.00390625" style="1" customWidth="1"/>
    <col min="9" max="9" width="8.57421875" style="1" customWidth="1"/>
    <col min="10" max="10" width="8.7109375" style="1" customWidth="1"/>
    <col min="11" max="11" width="8.57421875" style="1" customWidth="1"/>
    <col min="12" max="17" width="8.00390625" style="1" customWidth="1"/>
    <col min="18" max="18" width="4.57421875" style="1" customWidth="1"/>
    <col min="19" max="19" width="8.57421875" style="1" customWidth="1"/>
    <col min="20" max="20" width="3.00390625" style="1" customWidth="1"/>
    <col min="21" max="16384" width="9.140625" style="1" customWidth="1"/>
  </cols>
  <sheetData>
    <row r="1" spans="10:11" ht="13.5" thickBot="1">
      <c r="J1" s="27"/>
      <c r="K1" s="28"/>
    </row>
    <row r="2" spans="1:17" s="4" customFormat="1" ht="140.25">
      <c r="A2" s="2" t="s">
        <v>17</v>
      </c>
      <c r="B2" s="29" t="s">
        <v>0</v>
      </c>
      <c r="C2" s="29"/>
      <c r="D2" s="29" t="s">
        <v>1</v>
      </c>
      <c r="E2" s="29"/>
      <c r="F2" s="29"/>
      <c r="G2" s="29"/>
      <c r="H2" s="29"/>
      <c r="I2" s="29"/>
      <c r="J2" s="29" t="s">
        <v>2</v>
      </c>
      <c r="K2" s="31"/>
      <c r="L2" s="3"/>
      <c r="M2" s="3"/>
      <c r="N2" s="3"/>
      <c r="O2" s="3"/>
      <c r="P2" s="3"/>
      <c r="Q2" s="3"/>
    </row>
    <row r="3" spans="1:11" s="4" customFormat="1" ht="12.75">
      <c r="A3" s="25"/>
      <c r="B3" s="30"/>
      <c r="C3" s="30"/>
      <c r="D3" s="33" t="s">
        <v>3</v>
      </c>
      <c r="E3" s="33"/>
      <c r="F3" s="33" t="s">
        <v>4</v>
      </c>
      <c r="G3" s="33"/>
      <c r="H3" s="33" t="s">
        <v>5</v>
      </c>
      <c r="I3" s="33"/>
      <c r="J3" s="30"/>
      <c r="K3" s="32"/>
    </row>
    <row r="4" spans="1:11" s="4" customFormat="1" ht="12.75">
      <c r="A4" s="26"/>
      <c r="B4" s="5" t="s">
        <v>6</v>
      </c>
      <c r="C4" s="5" t="s">
        <v>7</v>
      </c>
      <c r="D4" s="5" t="s">
        <v>6</v>
      </c>
      <c r="E4" s="5" t="s">
        <v>7</v>
      </c>
      <c r="F4" s="5" t="s">
        <v>6</v>
      </c>
      <c r="G4" s="5" t="s">
        <v>7</v>
      </c>
      <c r="H4" s="5" t="s">
        <v>6</v>
      </c>
      <c r="I4" s="5" t="s">
        <v>7</v>
      </c>
      <c r="J4" s="5" t="s">
        <v>6</v>
      </c>
      <c r="K4" s="6" t="s">
        <v>7</v>
      </c>
    </row>
    <row r="5" spans="1:11" ht="12.75">
      <c r="A5" s="7" t="s">
        <v>8</v>
      </c>
      <c r="B5" s="8"/>
      <c r="C5" s="8"/>
      <c r="D5" s="8"/>
      <c r="E5" s="8"/>
      <c r="F5" s="8"/>
      <c r="G5" s="8"/>
      <c r="H5" s="8"/>
      <c r="I5" s="8"/>
      <c r="J5" s="8"/>
      <c r="K5" s="9"/>
    </row>
    <row r="6" spans="1:11" ht="12.75">
      <c r="A6" s="10"/>
      <c r="B6" s="18">
        <f>SUM('[2]totale misure in corso'!$B$6+'[1]1) generale'!$B$6+'[3]generale'!$B$6)</f>
        <v>32.64</v>
      </c>
      <c r="C6" s="19">
        <f>100*B6/B6</f>
        <v>100</v>
      </c>
      <c r="D6" s="18">
        <f>SUM('[2]totale misure in corso'!$D$6+'[1]1) generale'!$D$6+'[3]generale'!$D$6)</f>
        <v>15.819999999999999</v>
      </c>
      <c r="E6" s="19">
        <f>100*D6/B6</f>
        <v>48.468137254901954</v>
      </c>
      <c r="F6" s="18">
        <f>SUM('[2]totale misure in corso'!$F$6+'[1]1) generale'!$F$6+'[3]generale'!$F$6)</f>
        <v>15.819999999999999</v>
      </c>
      <c r="G6" s="19">
        <f>100*F6/B6</f>
        <v>48.468137254901954</v>
      </c>
      <c r="H6" s="18">
        <f>SUM('[2]totale misure in corso'!$H$6+'[1]1) generale'!$H$6+'[3]generale'!$H$6)</f>
        <v>1</v>
      </c>
      <c r="I6" s="19">
        <f>100*H6/B6</f>
        <v>3.063725490196078</v>
      </c>
      <c r="J6" s="18">
        <f>SUM('[2]totale misure in corso'!$J$6+'[1]1) generale'!$J$6+'[3]generale'!$J$6)</f>
        <v>0</v>
      </c>
      <c r="K6" s="20">
        <f>100*J6/B6</f>
        <v>0</v>
      </c>
    </row>
    <row r="7" spans="1:11" ht="12.75">
      <c r="A7" s="11" t="s">
        <v>9</v>
      </c>
      <c r="B7" s="12"/>
      <c r="C7" s="12"/>
      <c r="D7" s="12"/>
      <c r="E7" s="12"/>
      <c r="F7" s="12"/>
      <c r="G7" s="12"/>
      <c r="H7" s="12"/>
      <c r="I7" s="12"/>
      <c r="J7" s="12"/>
      <c r="K7" s="13"/>
    </row>
    <row r="8" spans="1:11" ht="12.75">
      <c r="A8" s="10"/>
      <c r="B8" s="18">
        <f>SUM('[2]totale misure in corso'!$B$8+'[1]1) generale'!$B$8+'[3]generale'!$B$8)</f>
        <v>58.43605807412302</v>
      </c>
      <c r="C8" s="19">
        <f>100*B8/B8</f>
        <v>100</v>
      </c>
      <c r="D8" s="18">
        <f>SUM('[2]totale misure in corso'!$D$8+'[1]1) generale'!$D$8+'[3]generale'!$D$8)</f>
        <v>16.210260634063054</v>
      </c>
      <c r="E8" s="19">
        <f>100*D8/B8</f>
        <v>27.74016791738622</v>
      </c>
      <c r="F8" s="18">
        <f>SUM('[2]totale misure in corso'!$F$8+'[1]1) generale'!$F$8+'[3]generale'!$F$8)</f>
        <v>17.369877879045447</v>
      </c>
      <c r="G8" s="19">
        <f>100*F8/B8</f>
        <v>29.724588638427125</v>
      </c>
      <c r="H8" s="18">
        <f>SUM('[2]totale misure in corso'!$H$8+'[1]1) generale'!$H$8+'[3]generale'!$H$8)-0.001</f>
        <v>10.305564924352813</v>
      </c>
      <c r="I8" s="19">
        <f>100*H8/B8</f>
        <v>17.635626467618255</v>
      </c>
      <c r="J8" s="18">
        <f>SUM('[2]totale misure in corso'!$J$8+'[1]1) generale'!$J$8+'[3]generale'!$J$8)</f>
        <v>14.550354636661714</v>
      </c>
      <c r="K8" s="20">
        <f>100*J8/B8</f>
        <v>24.899616976568417</v>
      </c>
    </row>
    <row r="9" spans="1:11" ht="12.75">
      <c r="A9" s="11" t="s">
        <v>10</v>
      </c>
      <c r="B9" s="12"/>
      <c r="C9" s="12"/>
      <c r="D9" s="12"/>
      <c r="E9" s="12"/>
      <c r="F9" s="12"/>
      <c r="G9" s="12"/>
      <c r="H9" s="12"/>
      <c r="I9" s="12"/>
      <c r="J9" s="12"/>
      <c r="K9" s="13"/>
    </row>
    <row r="10" spans="1:11" ht="12.75">
      <c r="A10" s="10"/>
      <c r="B10" s="18">
        <f>SUM('[2]totale misure in corso'!$B$10+'[1]1) generale'!$B$10+'[3]generale'!$B$10)</f>
        <v>60.009071501621165</v>
      </c>
      <c r="C10" s="19">
        <f>100*B10/B10</f>
        <v>100</v>
      </c>
      <c r="D10" s="18">
        <f>SUM('[2]totale misure in corso'!$D$10+'[1]1) generale'!$D$10+'[3]generale'!$D$10)</f>
        <v>16.5696825901923</v>
      </c>
      <c r="E10" s="19">
        <f>100*D10/B10</f>
        <v>27.611962950875963</v>
      </c>
      <c r="F10" s="18">
        <f>SUM('[2]totale misure in corso'!$F$10+'[1]1) generale'!$F$10+'[3]generale'!$F$10)</f>
        <v>17.79194737669881</v>
      </c>
      <c r="G10" s="19">
        <f>100*F10/B10</f>
        <v>29.648762981140536</v>
      </c>
      <c r="H10" s="18">
        <f>SUM('[2]totale misure in corso'!$H$10+'[1]1) generale'!$H$10+'[3]generale'!$H$10)</f>
        <v>10.842562016204255</v>
      </c>
      <c r="I10" s="19">
        <f>100*H10/B10</f>
        <v>18.06820493116835</v>
      </c>
      <c r="J10" s="18">
        <f>SUM('[2]totale misure in corso'!$J$10+'[1]1) generale'!$J$10+'[3]generale'!$J$10)</f>
        <v>14.801879518525805</v>
      </c>
      <c r="K10" s="20">
        <f>100*J10/B10</f>
        <v>24.66606989265936</v>
      </c>
    </row>
    <row r="11" spans="1:11" ht="12.75">
      <c r="A11" s="11" t="s">
        <v>11</v>
      </c>
      <c r="B11" s="12"/>
      <c r="C11" s="12"/>
      <c r="D11" s="12"/>
      <c r="E11" s="12"/>
      <c r="F11" s="12"/>
      <c r="G11" s="12"/>
      <c r="H11" s="12"/>
      <c r="I11" s="12"/>
      <c r="J11" s="12"/>
      <c r="K11" s="13"/>
    </row>
    <row r="12" spans="1:11" ht="12.75">
      <c r="A12" s="10"/>
      <c r="B12" s="18">
        <f>SUM('[2]totale misure in corso'!$B$12+'[1]1) generale'!$B$12+'[3]generale'!$B$12)</f>
        <v>60.802564723816786</v>
      </c>
      <c r="C12" s="19">
        <f>100*B12/B12</f>
        <v>100</v>
      </c>
      <c r="D12" s="18">
        <f>SUM('[2]totale misure in corso'!$D$12+'[1]1) generale'!$D$12+'[3]generale'!$D$12)</f>
        <v>16.939627258625016</v>
      </c>
      <c r="E12" s="19">
        <f>100*D12/B12</f>
        <v>27.860053824324368</v>
      </c>
      <c r="F12" s="18">
        <f>SUM('[2]totale misure in corso'!$F$12+'[1]1) generale'!$F$12+'[3]generale'!$F$12)</f>
        <v>18.242232708787313</v>
      </c>
      <c r="G12" s="19">
        <f>100*F12/B12</f>
        <v>30.002406628156102</v>
      </c>
      <c r="H12" s="18">
        <f>SUM('[2]totale misure in corso'!$H$12+'[1]1) generale'!$H$12+'[3]generale'!$H$12)</f>
        <v>10.22360197638504</v>
      </c>
      <c r="I12" s="19">
        <f>100*H12/B12</f>
        <v>16.81442554738219</v>
      </c>
      <c r="J12" s="18">
        <f>SUM('[2]totale misure in corso'!$J$12+'[1]1) generale'!$J$12+'[3]generale'!$J$12)</f>
        <v>15.398102780019423</v>
      </c>
      <c r="K12" s="20">
        <f>100*J12/B12</f>
        <v>25.32475866760252</v>
      </c>
    </row>
    <row r="13" spans="1:11" ht="12.75">
      <c r="A13" s="11" t="s">
        <v>12</v>
      </c>
      <c r="B13" s="12"/>
      <c r="C13" s="12"/>
      <c r="D13" s="12"/>
      <c r="E13" s="12"/>
      <c r="F13" s="12"/>
      <c r="G13" s="12"/>
      <c r="H13" s="12"/>
      <c r="I13" s="12"/>
      <c r="J13" s="12"/>
      <c r="K13" s="13"/>
    </row>
    <row r="14" spans="1:11" ht="12.75">
      <c r="A14" s="10"/>
      <c r="B14" s="18">
        <f>SUM('[2]totale misure in corso'!$B$14+'[1]1) generale'!$B$14+'[3]generale'!$B$14)</f>
        <v>63.20428395901172</v>
      </c>
      <c r="C14" s="19">
        <f>100*B14/B14</f>
        <v>100</v>
      </c>
      <c r="D14" s="18">
        <f>SUM('[2]totale misure in corso'!$D$14+'[1]1) generale'!$D$14+'[3]generale'!$D$14)</f>
        <v>17.32034292290183</v>
      </c>
      <c r="E14" s="19">
        <f>100*D14/B14</f>
        <v>27.40374835056142</v>
      </c>
      <c r="F14" s="18">
        <f>SUM('[2]totale misure in corso'!$F$14+'[1]1) generale'!$F$14+'[3]generale'!$F$14)</f>
        <v>18.78126339694146</v>
      </c>
      <c r="G14" s="19">
        <f>100*F14/B14</f>
        <v>29.71517470100792</v>
      </c>
      <c r="H14" s="18">
        <f>SUM('[2]totale misure in corso'!$H$14+'[1]1) generale'!$H$14+'[3]generale'!$H$14)+0.001</f>
        <v>10.497462271308242</v>
      </c>
      <c r="I14" s="19">
        <f>100*H14/B14</f>
        <v>16.60878284471334</v>
      </c>
      <c r="J14" s="18">
        <f>SUM('[2]totale misure in corso'!$J$14+'[1]1) generale'!$J$14+'[3]generale'!$J$14)</f>
        <v>16.603215367860187</v>
      </c>
      <c r="K14" s="20">
        <f>100*J14/B14</f>
        <v>26.269129761247594</v>
      </c>
    </row>
    <row r="15" spans="1:11" ht="12.75">
      <c r="A15" s="11" t="s">
        <v>13</v>
      </c>
      <c r="B15" s="12"/>
      <c r="C15" s="12"/>
      <c r="D15" s="12"/>
      <c r="E15" s="12"/>
      <c r="F15" s="12"/>
      <c r="G15" s="12"/>
      <c r="H15" s="12"/>
      <c r="I15" s="12"/>
      <c r="J15" s="12"/>
      <c r="K15" s="13"/>
    </row>
    <row r="16" spans="1:11" ht="12.75">
      <c r="A16" s="10"/>
      <c r="B16" s="18">
        <f>SUM('[2]totale misure in corso'!$B$16+'[1]1) generale'!$B$16+'[3]generale'!$B$16)</f>
        <v>65.29768744555747</v>
      </c>
      <c r="C16" s="19">
        <f>100*B16/B16</f>
        <v>100</v>
      </c>
      <c r="D16" s="18">
        <f>SUM('[2]totale misure in corso'!$D$16+'[1]1) generale'!$D$16+'[3]generale'!$D$16)</f>
        <v>17.709851843230304</v>
      </c>
      <c r="E16" s="19">
        <f>100*D16/B16</f>
        <v>27.121713702336013</v>
      </c>
      <c r="F16" s="18">
        <f>SUM('[2]totale misure in corso'!$F$16+'[1]1) generale'!$F$16+'[3]generale'!$F$16)</f>
        <v>19.23836763434401</v>
      </c>
      <c r="G16" s="19">
        <f>100*F16/B16</f>
        <v>29.46255585296825</v>
      </c>
      <c r="H16" s="18">
        <f>SUM('[2]totale misure in corso'!$H$16+'[1]1) generale'!$H$16+'[3]generale'!$H$16)+0.001</f>
        <v>10.563221230195051</v>
      </c>
      <c r="I16" s="19">
        <f>100*H16/B16</f>
        <v>16.17702194890475</v>
      </c>
      <c r="J16" s="18">
        <f>SUM('[2]totale misure in corso'!$J$16+'[1]1) generale'!$J$16+'[3]generale'!$J$16)</f>
        <v>17.78624673778811</v>
      </c>
      <c r="K16" s="20">
        <f>100*J16/B16</f>
        <v>27.238708495790995</v>
      </c>
    </row>
    <row r="17" spans="1:11" ht="12.75">
      <c r="A17" s="11" t="s">
        <v>14</v>
      </c>
      <c r="B17" s="12"/>
      <c r="C17" s="12"/>
      <c r="D17" s="12"/>
      <c r="E17" s="12"/>
      <c r="F17" s="12"/>
      <c r="G17" s="12"/>
      <c r="H17" s="12"/>
      <c r="I17" s="12"/>
      <c r="J17" s="12"/>
      <c r="K17" s="13"/>
    </row>
    <row r="18" spans="1:11" ht="12.75">
      <c r="A18" s="10"/>
      <c r="B18" s="18">
        <f>SUM('[2]totale misure in corso'!$B$18+'[1]1) generale'!$B$18+'[3]generale'!$B$18)</f>
        <v>67.27902144678</v>
      </c>
      <c r="C18" s="19">
        <f>100*B18/B18</f>
        <v>100</v>
      </c>
      <c r="D18" s="18">
        <f>SUM('[2]totale misure in corso'!$D$18+'[1]1) generale'!$D$18+'[3]generale'!$D$18)</f>
        <v>18.10020742884909</v>
      </c>
      <c r="E18" s="19">
        <f>100*D18/B18</f>
        <v>26.903196627446444</v>
      </c>
      <c r="F18" s="18">
        <f>SUM('[2]totale misure in corso'!$F$18+'[1]1) generale'!$F$18+'[3]generale'!$F$18)</f>
        <v>19.712400519772558</v>
      </c>
      <c r="G18" s="19">
        <f>100*F18/B18</f>
        <v>29.299475669939312</v>
      </c>
      <c r="H18" s="18">
        <f>SUM('[2]totale misure in corso'!$H$18+'[1]1) generale'!$H$18+'[3]generale'!$H$18)+0.001</f>
        <v>10.852338181093</v>
      </c>
      <c r="I18" s="19">
        <f>100*H18/B18</f>
        <v>16.130344864896063</v>
      </c>
      <c r="J18" s="18">
        <f>SUM('[2]totale misure in corso'!$J$18+'[1]1) generale'!$J$18+'[3]generale'!$J$18)</f>
        <v>18.61607531706536</v>
      </c>
      <c r="K18" s="20">
        <f>100*J18/B18</f>
        <v>27.66995553255974</v>
      </c>
    </row>
    <row r="19" spans="1:11" s="17" customFormat="1" ht="12.75">
      <c r="A19" s="14" t="s">
        <v>15</v>
      </c>
      <c r="B19" s="15"/>
      <c r="C19" s="15"/>
      <c r="D19" s="15"/>
      <c r="E19" s="15"/>
      <c r="F19" s="15"/>
      <c r="G19" s="15"/>
      <c r="H19" s="15"/>
      <c r="I19" s="15"/>
      <c r="J19" s="15"/>
      <c r="K19" s="16"/>
    </row>
    <row r="20" spans="1:11" s="17" customFormat="1" ht="13.5" thickBot="1">
      <c r="A20" s="24"/>
      <c r="B20" s="22">
        <f>SUM(B18+B16+B14+B12+B10+B8+B6)</f>
        <v>407.66868715091016</v>
      </c>
      <c r="C20" s="23">
        <f>100*B20/B20</f>
        <v>100.00000000000001</v>
      </c>
      <c r="D20" s="22">
        <f>SUM(D18+D16+D14+D12+D10+D8+D6)</f>
        <v>118.66997267786158</v>
      </c>
      <c r="E20" s="23">
        <f>100*D20/B20</f>
        <v>29.10941566476812</v>
      </c>
      <c r="F20" s="22">
        <f>SUM(F18+F16+F14+F12+F10+F8+F6)-0.001</f>
        <v>126.95508951558959</v>
      </c>
      <c r="G20" s="23">
        <f>100*F20/B20</f>
        <v>31.141731881063887</v>
      </c>
      <c r="H20" s="22">
        <f>SUM(H18+H16+H14+H12+H10+H8+H6)+0.001</f>
        <v>64.2857505995384</v>
      </c>
      <c r="I20" s="23">
        <f>100*H20/B20</f>
        <v>15.769116595344789</v>
      </c>
      <c r="J20" s="22">
        <f>SUM(J18+J16+J14+J12+J10+J8+J6)</f>
        <v>97.7558743579206</v>
      </c>
      <c r="K20" s="21">
        <f>100*J20/B20</f>
        <v>23.979245264361815</v>
      </c>
    </row>
  </sheetData>
  <mergeCells count="6">
    <mergeCell ref="B2:C3"/>
    <mergeCell ref="D2:I2"/>
    <mergeCell ref="J2:K3"/>
    <mergeCell ref="D3:E3"/>
    <mergeCell ref="F3:G3"/>
    <mergeCell ref="H3:I3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&amp;C&amp;"Arial,Grassetto"PROVINCIA AUTONOMA DI BOLZANO
PIANO DI SVILUPPO RURALE 2000-2006
PIANO FINANZIARIO INDICATIVO</oddHeader>
    <oddFooter>&amp;L&amp;8&amp;F&amp;C177 / A - 1&amp;R&amp;8&amp;A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20"/>
  <sheetViews>
    <sheetView showGridLines="0" tabSelected="1" workbookViewId="0" topLeftCell="A4">
      <selection activeCell="A1" sqref="A1"/>
    </sheetView>
  </sheetViews>
  <sheetFormatPr defaultColWidth="9.140625" defaultRowHeight="12.75"/>
  <cols>
    <col min="1" max="1" width="24.8515625" style="1" customWidth="1"/>
    <col min="2" max="2" width="9.140625" style="1" customWidth="1"/>
    <col min="3" max="3" width="8.7109375" style="1" customWidth="1"/>
    <col min="4" max="4" width="8.421875" style="1" customWidth="1"/>
    <col min="5" max="5" width="8.7109375" style="1" customWidth="1"/>
    <col min="6" max="6" width="8.8515625" style="1" customWidth="1"/>
    <col min="7" max="8" width="9.00390625" style="1" customWidth="1"/>
    <col min="9" max="9" width="8.57421875" style="1" customWidth="1"/>
    <col min="10" max="10" width="8.7109375" style="1" customWidth="1"/>
    <col min="11" max="11" width="8.57421875" style="1" customWidth="1"/>
    <col min="12" max="17" width="8.00390625" style="1" customWidth="1"/>
    <col min="18" max="18" width="4.57421875" style="1" customWidth="1"/>
    <col min="19" max="19" width="8.57421875" style="1" customWidth="1"/>
    <col min="20" max="20" width="3.00390625" style="1" customWidth="1"/>
    <col min="21" max="16384" width="9.140625" style="1" customWidth="1"/>
  </cols>
  <sheetData>
    <row r="1" spans="10:11" ht="13.5" thickBot="1">
      <c r="J1" s="27"/>
      <c r="K1" s="28"/>
    </row>
    <row r="2" spans="1:17" s="4" customFormat="1" ht="102">
      <c r="A2" s="2" t="s">
        <v>16</v>
      </c>
      <c r="B2" s="29" t="s">
        <v>0</v>
      </c>
      <c r="C2" s="29"/>
      <c r="D2" s="29" t="s">
        <v>1</v>
      </c>
      <c r="E2" s="29"/>
      <c r="F2" s="29"/>
      <c r="G2" s="29"/>
      <c r="H2" s="29"/>
      <c r="I2" s="29"/>
      <c r="J2" s="29" t="s">
        <v>2</v>
      </c>
      <c r="K2" s="31"/>
      <c r="L2" s="3"/>
      <c r="M2" s="3"/>
      <c r="N2" s="3"/>
      <c r="O2" s="3"/>
      <c r="P2" s="3"/>
      <c r="Q2" s="3"/>
    </row>
    <row r="3" spans="1:11" s="4" customFormat="1" ht="12.75">
      <c r="A3" s="25"/>
      <c r="B3" s="30"/>
      <c r="C3" s="30"/>
      <c r="D3" s="33" t="s">
        <v>3</v>
      </c>
      <c r="E3" s="33"/>
      <c r="F3" s="33" t="s">
        <v>4</v>
      </c>
      <c r="G3" s="33"/>
      <c r="H3" s="33" t="s">
        <v>5</v>
      </c>
      <c r="I3" s="33"/>
      <c r="J3" s="30"/>
      <c r="K3" s="32"/>
    </row>
    <row r="4" spans="1:11" s="4" customFormat="1" ht="12.75">
      <c r="A4" s="26"/>
      <c r="B4" s="5" t="s">
        <v>6</v>
      </c>
      <c r="C4" s="5" t="s">
        <v>7</v>
      </c>
      <c r="D4" s="5" t="s">
        <v>6</v>
      </c>
      <c r="E4" s="5" t="s">
        <v>7</v>
      </c>
      <c r="F4" s="5" t="s">
        <v>6</v>
      </c>
      <c r="G4" s="5" t="s">
        <v>7</v>
      </c>
      <c r="H4" s="5" t="s">
        <v>6</v>
      </c>
      <c r="I4" s="5" t="s">
        <v>7</v>
      </c>
      <c r="J4" s="5" t="s">
        <v>6</v>
      </c>
      <c r="K4" s="6" t="s">
        <v>7</v>
      </c>
    </row>
    <row r="5" spans="1:11" ht="12.75">
      <c r="A5" s="7" t="s">
        <v>8</v>
      </c>
      <c r="B5" s="8"/>
      <c r="C5" s="8"/>
      <c r="D5" s="8"/>
      <c r="E5" s="8"/>
      <c r="F5" s="8"/>
      <c r="G5" s="8"/>
      <c r="H5" s="8"/>
      <c r="I5" s="8"/>
      <c r="J5" s="8"/>
      <c r="K5" s="9"/>
    </row>
    <row r="6" spans="1:11" ht="12.75">
      <c r="A6" s="10"/>
      <c r="B6" s="18">
        <f>SUM('[2]totale misure in corso'!$B$6+'[1]1) generale'!$B$6)</f>
        <v>31.639999999999997</v>
      </c>
      <c r="C6" s="19">
        <f>100*B6/B6</f>
        <v>100</v>
      </c>
      <c r="D6" s="18">
        <f>SUM('[2]totale misure in corso'!$D$6+'[1]1) generale'!$D$6)</f>
        <v>15.819999999999999</v>
      </c>
      <c r="E6" s="19">
        <f>100*D6/B6</f>
        <v>50</v>
      </c>
      <c r="F6" s="18">
        <f>SUM('[2]totale misure in corso'!$F$6+'[1]1) generale'!$F$6)</f>
        <v>15.819999999999999</v>
      </c>
      <c r="G6" s="19">
        <f>100*F6/B6</f>
        <v>50</v>
      </c>
      <c r="H6" s="18">
        <f>SUM('[2]totale misure in corso'!$H$6+'[1]1) generale'!$H$6)</f>
        <v>0</v>
      </c>
      <c r="I6" s="19">
        <f>100*H6/B6</f>
        <v>0</v>
      </c>
      <c r="J6" s="18">
        <f>SUM('[2]totale misure in corso'!$J$6+'[1]1) generale'!$J$6)</f>
        <v>0</v>
      </c>
      <c r="K6" s="20">
        <f>100*J6/B6</f>
        <v>0</v>
      </c>
    </row>
    <row r="7" spans="1:11" ht="12.75">
      <c r="A7" s="11" t="s">
        <v>9</v>
      </c>
      <c r="B7" s="12"/>
      <c r="C7" s="12"/>
      <c r="D7" s="12"/>
      <c r="E7" s="12"/>
      <c r="F7" s="12"/>
      <c r="G7" s="12"/>
      <c r="H7" s="12"/>
      <c r="I7" s="12"/>
      <c r="J7" s="12"/>
      <c r="K7" s="13"/>
    </row>
    <row r="8" spans="1:11" ht="12.75">
      <c r="A8" s="10"/>
      <c r="B8" s="18">
        <f>SUM('[2]totale misure in corso'!$B$8+'[1]1) generale'!$B$8)</f>
        <v>50.866227678510015</v>
      </c>
      <c r="C8" s="19">
        <f>100*B8/B8</f>
        <v>100</v>
      </c>
      <c r="D8" s="18">
        <f>SUM('[2]totale misure in corso'!$D$8+'[1]1) generale'!$D$8)</f>
        <v>16.210260634063054</v>
      </c>
      <c r="E8" s="19">
        <f>100*D8/B8</f>
        <v>31.868415201765732</v>
      </c>
      <c r="F8" s="18">
        <f>SUM('[2]totale misure in corso'!$F$8+'[1]1) generale'!$F$8)</f>
        <v>17.369877879045447</v>
      </c>
      <c r="G8" s="19">
        <f>100*F8/B8</f>
        <v>34.14815423079601</v>
      </c>
      <c r="H8" s="18">
        <f>SUM('[2]totale misure in corso'!$H$8+'[1]1) generale'!$H$8)</f>
        <v>2.918519091019478</v>
      </c>
      <c r="I8" s="19">
        <f>100*H8/B8</f>
        <v>5.737636196388307</v>
      </c>
      <c r="J8" s="18">
        <f>SUM('[2]totale misure in corso'!$J$8+'[1]1) generale'!$J$8)</f>
        <v>14.367570074382042</v>
      </c>
      <c r="K8" s="20">
        <f>100*J8/B8</f>
        <v>28.245794371049968</v>
      </c>
    </row>
    <row r="9" spans="1:11" ht="12.75">
      <c r="A9" s="11" t="s">
        <v>10</v>
      </c>
      <c r="B9" s="12"/>
      <c r="C9" s="12"/>
      <c r="D9" s="12"/>
      <c r="E9" s="12"/>
      <c r="F9" s="12"/>
      <c r="G9" s="12"/>
      <c r="H9" s="12"/>
      <c r="I9" s="12"/>
      <c r="J9" s="12"/>
      <c r="K9" s="13"/>
    </row>
    <row r="10" spans="1:11" ht="12.75">
      <c r="A10" s="10"/>
      <c r="B10" s="18">
        <f>SUM('[2]totale misure in corso'!$B$10+'[1]1) generale'!$B$10)</f>
        <v>51.89883306840534</v>
      </c>
      <c r="C10" s="19">
        <f>100*B10/B10</f>
        <v>100</v>
      </c>
      <c r="D10" s="18">
        <f>SUM('[2]totale misure in corso'!$D$10+'[1]1) generale'!$D$10)</f>
        <v>16.5696825901923</v>
      </c>
      <c r="E10" s="19">
        <f>100*D10/B10</f>
        <v>31.926888545552856</v>
      </c>
      <c r="F10" s="18">
        <f>SUM('[2]totale misure in corso'!$F$10+'[1]1) generale'!$F$10)</f>
        <v>17.79194737669881</v>
      </c>
      <c r="G10" s="19">
        <f>100*F10/B10</f>
        <v>34.28197962225491</v>
      </c>
      <c r="H10" s="18">
        <f>SUM('[2]totale misure in corso'!$H$10+'[1]1) generale'!$H$10)</f>
        <v>3.0599491828709198</v>
      </c>
      <c r="I10" s="19">
        <f>100*H10/B10</f>
        <v>5.895988410447975</v>
      </c>
      <c r="J10" s="18">
        <f>SUM('[2]totale misure in corso'!$J$10+'[1]1) generale'!$J$10)</f>
        <v>14.475253918643315</v>
      </c>
      <c r="K10" s="20">
        <f>100*J10/B10</f>
        <v>27.891289770550685</v>
      </c>
    </row>
    <row r="11" spans="1:11" ht="12.75">
      <c r="A11" s="11" t="s">
        <v>11</v>
      </c>
      <c r="B11" s="12"/>
      <c r="C11" s="12"/>
      <c r="D11" s="12"/>
      <c r="E11" s="12"/>
      <c r="F11" s="12"/>
      <c r="G11" s="12"/>
      <c r="H11" s="12"/>
      <c r="I11" s="12"/>
      <c r="J11" s="12"/>
      <c r="K11" s="13"/>
    </row>
    <row r="12" spans="1:11" ht="12.75">
      <c r="A12" s="10"/>
      <c r="B12" s="18">
        <f>SUM('[2]totale misure in corso'!$B$12+'[1]1) generale'!$B$12)</f>
        <v>53.466578349942914</v>
      </c>
      <c r="C12" s="19">
        <f>100*B12/B12</f>
        <v>100</v>
      </c>
      <c r="D12" s="18">
        <f>SUM('[2]totale misure in corso'!$D$12+'[1]1) generale'!$D$12)</f>
        <v>16.939627258625016</v>
      </c>
      <c r="E12" s="19">
        <f>100*D12/B12</f>
        <v>31.682646957046398</v>
      </c>
      <c r="F12" s="18">
        <f>SUM('[2]totale misure in corso'!$F$12+'[1]1) generale'!$F$12)</f>
        <v>18.242232708787313</v>
      </c>
      <c r="G12" s="19">
        <f>100*F12/B12</f>
        <v>34.1189454641935</v>
      </c>
      <c r="H12" s="18">
        <f>SUM('[2]totale misure in corso'!$H$12+'[1]1) generale'!$H$12)</f>
        <v>3.246036143051706</v>
      </c>
      <c r="I12" s="19">
        <f>100*H12/B12</f>
        <v>6.071149946806297</v>
      </c>
      <c r="J12" s="18">
        <f>SUM('[2]totale misure in corso'!$J$12+'[1]1) generale'!$J$12)</f>
        <v>15.039682239478882</v>
      </c>
      <c r="K12" s="20">
        <f>100*J12/B12</f>
        <v>28.12912795923276</v>
      </c>
    </row>
    <row r="13" spans="1:11" ht="12.75">
      <c r="A13" s="11" t="s">
        <v>12</v>
      </c>
      <c r="B13" s="12"/>
      <c r="C13" s="12"/>
      <c r="D13" s="12"/>
      <c r="E13" s="12"/>
      <c r="F13" s="12"/>
      <c r="G13" s="12"/>
      <c r="H13" s="12"/>
      <c r="I13" s="12"/>
      <c r="J13" s="12"/>
      <c r="K13" s="13"/>
    </row>
    <row r="14" spans="1:11" ht="12.75">
      <c r="A14" s="10"/>
      <c r="B14" s="18">
        <f>SUM('[2]totale misure in corso'!$B$14+'[1]1) generale'!$B$14)</f>
        <v>55.81778129547862</v>
      </c>
      <c r="C14" s="19">
        <f>100*B14/B14</f>
        <v>100</v>
      </c>
      <c r="D14" s="18">
        <f>SUM('[2]totale misure in corso'!$D$14+'[1]1) generale'!$D$14)</f>
        <v>17.32034292290183</v>
      </c>
      <c r="E14" s="19">
        <f>100*D14/B14</f>
        <v>31.030152974397822</v>
      </c>
      <c r="F14" s="18">
        <f>SUM('[2]totale misure in corso'!$F$14+'[1]1) generale'!$F$14)</f>
        <v>18.78126339694146</v>
      </c>
      <c r="G14" s="19">
        <f>100*F14/B14</f>
        <v>33.64745599170347</v>
      </c>
      <c r="H14" s="18">
        <f>SUM('[2]totale misure in corso'!$H$14+'[1]1) generale'!$H$14)</f>
        <v>3.47690643797491</v>
      </c>
      <c r="I14" s="19">
        <f>100*H14/B14</f>
        <v>6.229030171531645</v>
      </c>
      <c r="J14" s="18">
        <f>SUM('[2]totale misure in corso'!$J$14+'[1]1) generale'!$J$14)</f>
        <v>16.237268537660423</v>
      </c>
      <c r="K14" s="20">
        <f>100*J14/B14</f>
        <v>29.089777774767416</v>
      </c>
    </row>
    <row r="15" spans="1:11" ht="12.75">
      <c r="A15" s="11" t="s">
        <v>13</v>
      </c>
      <c r="B15" s="12"/>
      <c r="C15" s="12"/>
      <c r="D15" s="12"/>
      <c r="E15" s="12"/>
      <c r="F15" s="12"/>
      <c r="G15" s="12"/>
      <c r="H15" s="12"/>
      <c r="I15" s="12"/>
      <c r="J15" s="12"/>
      <c r="K15" s="13"/>
    </row>
    <row r="16" spans="1:11" ht="12.75">
      <c r="A16" s="10"/>
      <c r="B16" s="18">
        <f>SUM('[2]totale misure in corso'!$B$16+'[1]1) generale'!$B$16)</f>
        <v>58.08030052820534</v>
      </c>
      <c r="C16" s="19">
        <f>100*B16/B16</f>
        <v>100</v>
      </c>
      <c r="D16" s="18">
        <f>SUM('[2]totale misure in corso'!$D$16+'[1]1) generale'!$D$16)</f>
        <v>17.709851843230304</v>
      </c>
      <c r="E16" s="19">
        <f>100*D16/B16</f>
        <v>30.49201137420067</v>
      </c>
      <c r="F16" s="18">
        <f>SUM('[2]totale misure in corso'!$F$16+'[1]1) generale'!$F$16)</f>
        <v>19.23836763434401</v>
      </c>
      <c r="G16" s="19">
        <f>100*F16/B16</f>
        <v>33.1237398212176</v>
      </c>
      <c r="H16" s="18">
        <f>SUM('[2]totale misure in corso'!$H$16+'[1]1) generale'!$H$16)</f>
        <v>3.671665396861718</v>
      </c>
      <c r="I16" s="19">
        <f>100*H16/B16</f>
        <v>6.321705231326514</v>
      </c>
      <c r="J16" s="18">
        <f>SUM('[2]totale misure in corso'!$J$16+'[1]1) generale'!$J$16)</f>
        <v>17.46041565376931</v>
      </c>
      <c r="K16" s="20">
        <f>100*J16/B16</f>
        <v>30.062543573255216</v>
      </c>
    </row>
    <row r="17" spans="1:11" ht="12.75">
      <c r="A17" s="11" t="s">
        <v>14</v>
      </c>
      <c r="B17" s="12"/>
      <c r="C17" s="12"/>
      <c r="D17" s="12"/>
      <c r="E17" s="12"/>
      <c r="F17" s="12"/>
      <c r="G17" s="12"/>
      <c r="H17" s="12"/>
      <c r="I17" s="12"/>
      <c r="J17" s="12"/>
      <c r="K17" s="13"/>
    </row>
    <row r="18" spans="1:11" ht="12.75">
      <c r="A18" s="10"/>
      <c r="B18" s="18">
        <f>SUM('[2]totale misure in corso'!$B$18+'[1]1) generale'!$B$18)</f>
        <v>59.96450635668992</v>
      </c>
      <c r="C18" s="19">
        <f>100*B18/B18</f>
        <v>100</v>
      </c>
      <c r="D18" s="18">
        <f>SUM('[2]totale misure in corso'!$D$18+'[1]1) generale'!$D$18)</f>
        <v>18.10020742884909</v>
      </c>
      <c r="E18" s="19">
        <f>100*D18/B18</f>
        <v>30.184868564051385</v>
      </c>
      <c r="F18" s="18">
        <f>SUM('[2]totale misure in corso'!$F$18+'[1]1) generale'!$F$18)</f>
        <v>19.712400519772558</v>
      </c>
      <c r="G18" s="19">
        <f>100*F18/B18</f>
        <v>32.87344750662381</v>
      </c>
      <c r="H18" s="18">
        <f>SUM('[2]totale misure in corso'!$H$18+'[1]1) generale'!$H$18)</f>
        <v>3.880722347759667</v>
      </c>
      <c r="I18" s="19">
        <f>100*H18/B18</f>
        <v>6.471698982521042</v>
      </c>
      <c r="J18" s="18">
        <f>SUM('[2]totale misure in corso'!$J$18+'[1]1) generale'!$J$18)</f>
        <v>18.272176060308603</v>
      </c>
      <c r="K18" s="20">
        <f>100*J18/B18</f>
        <v>30.47165259998855</v>
      </c>
    </row>
    <row r="19" spans="1:11" s="17" customFormat="1" ht="12.75">
      <c r="A19" s="14" t="s">
        <v>15</v>
      </c>
      <c r="B19" s="15"/>
      <c r="C19" s="15"/>
      <c r="D19" s="15"/>
      <c r="E19" s="15"/>
      <c r="F19" s="15"/>
      <c r="G19" s="15"/>
      <c r="H19" s="15"/>
      <c r="I19" s="15"/>
      <c r="J19" s="15"/>
      <c r="K19" s="16"/>
    </row>
    <row r="20" spans="1:11" s="17" customFormat="1" ht="13.5" thickBot="1">
      <c r="A20" s="24"/>
      <c r="B20" s="22">
        <f>SUM(B18+B16+B14+B12+B10+B8+B6)</f>
        <v>361.73422727723215</v>
      </c>
      <c r="C20" s="23">
        <f>100*B20/B20</f>
        <v>100</v>
      </c>
      <c r="D20" s="22">
        <f>SUM(D18+D16+D14+D12+D10+D8+D6)</f>
        <v>118.66997267786158</v>
      </c>
      <c r="E20" s="23">
        <f>100*D20/B20</f>
        <v>32.80584576446874</v>
      </c>
      <c r="F20" s="22">
        <f>SUM(F18+F16+F14+F12+F10+F8+F6)-0.001</f>
        <v>126.95508951558959</v>
      </c>
      <c r="G20" s="23">
        <f>100*F20/B20</f>
        <v>35.09623362742823</v>
      </c>
      <c r="H20" s="22">
        <f>SUM(H18+H16+H14+H12+H10+H8+H6)+0.001</f>
        <v>20.2547985995384</v>
      </c>
      <c r="I20" s="23">
        <f>100*H20/B20</f>
        <v>5.599359162663691</v>
      </c>
      <c r="J20" s="22">
        <f>SUM(J18+J16+J14+J12+J10+J8+J6)</f>
        <v>95.85236648424258</v>
      </c>
      <c r="K20" s="21">
        <f>100*J20/B20</f>
        <v>26.49800855332984</v>
      </c>
    </row>
  </sheetData>
  <mergeCells count="6">
    <mergeCell ref="B2:C3"/>
    <mergeCell ref="D2:I2"/>
    <mergeCell ref="J2:K3"/>
    <mergeCell ref="D3:E3"/>
    <mergeCell ref="F3:G3"/>
    <mergeCell ref="H3:I3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&amp;C&amp;"Arial,Grassetto"PROVINCIA AUTONOMA DI BOLZANO
PIANO DI SVILUPPO RURALE 2000-2006
PIANO FINANZIARIO INDICATIVO</oddHeader>
    <oddFooter>&amp;L&amp;8&amp;F&amp;C177 / A-2&amp;R&amp;8&amp;A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Ufficio Informatica d'Ufficio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PB11659</dc:creator>
  <cp:keywords/>
  <dc:description/>
  <cp:lastModifiedBy>PB11659</cp:lastModifiedBy>
  <cp:lastPrinted>2000-07-21T10:37:33Z</cp:lastPrinted>
  <dcterms:created xsi:type="dcterms:W3CDTF">2000-02-14T15:30:20Z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